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87\"/>
    </mc:Choice>
  </mc:AlternateContent>
  <xr:revisionPtr revIDLastSave="0" documentId="13_ncr:1_{646C3857-2C1C-497D-9CE7-BE0EF80C2754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<sst xmlns="http://schemas.openxmlformats.org/spreadsheetml/2006/main" count="229" uniqueCount="140">
  <si>
    <t>СВОДКА ЗАТРАТ</t>
  </si>
  <si>
    <t>P_0987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</si>
  <si>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</si>
  <si>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</si>
  <si>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</si>
  <si>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</si>
  <si>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</si>
  <si>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</si>
  <si>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</si>
  <si>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</si>
  <si>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</si>
  <si>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</si>
  <si>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</si>
  <si>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</si>
  <si>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</si>
  <si>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</si>
  <si>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</si>
  <si>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</si>
  <si>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</si>
  <si>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</si>
  <si>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</si>
  <si>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</si>
  <si>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</si>
  <si>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</si>
  <si>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</si>
  <si>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</si>
  <si>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</si>
  <si>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</si>
  <si>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</si>
  <si>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</si>
  <si>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</si>
  <si>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</si>
  <si>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</si>
  <si>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</si>
  <si>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</si>
  <si>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</si>
  <si>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</si>
  <si>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</si>
  <si>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</si>
  <si>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</si>
  <si>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</si>
  <si>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</si>
  <si>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</si>
  <si>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</si>
  <si>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</si>
  <si>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</si>
  <si>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</si>
  <si>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</si>
  <si>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</si>
  <si>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</si>
  <si>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</si>
  <si>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</si>
  <si>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</si>
  <si>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</si>
  <si>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</si>
  <si>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</si>
  <si>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</si>
  <si>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</si>
  <si>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</si>
  <si>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</si>
  <si>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</si>
  <si>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</si>
  <si>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</si>
  <si>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</si>
  <si>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</si>
  <si>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</si>
  <si>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</si>
  <si>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</si>
  <si>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</si>
  <si>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</si>
  <si>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</si>
  <si>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</si>
  <si>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</si>
  <si>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</si>
  <si>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</si>
  <si>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</si>
  <si>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</si>
  <si>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</si>
  <si>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</si>
  <si>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</si>
  <si>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</si>
  <si>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</si>
  <si>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</si>
  <si>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</si>
  <si>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</si>
  <si>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</si>
  <si>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</si>
  <si>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</si>
  <si>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</si>
  <si>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</si>
  <si>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</si>
  <si>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</si>
  <si>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</si>
  <si>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</si>
  <si>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</si>
  <si>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</si>
  <si>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</si>
  <si>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</si>
  <si>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</si>
  <si>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</si>
  <si>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</si>
  <si>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</si>
  <si>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</si>
  <si>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</si>
  <si>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</si>
  <si>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</si>
  <si>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</si>
  <si>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</si>
  <si>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</si>
  <si>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</si>
  <si>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</si>
  <si>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</si>
  <si>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</si>
  <si>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</si>
  <si>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</si>
  <si>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</si>
  <si>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</si>
  <si>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</si>
  <si>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</si>
  <si>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</si>
  <si>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</si>
  <si>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</si>
  <si>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</si>
  <si>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</si>
  <si>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</si>
  <si>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</si>
  <si>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</si>
  <si>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</si>
  <si>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</si>
  <si>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</si>
  <si>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</si>
  <si>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</si>
  <si>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</si>
  <si>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</si>
  <si>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Реконстуркция КТП Хв 402/160 кВА с заменой на КТП 10/0,4кВ 160 кВА</t>
  </si>
  <si>
    <t>Реконстуркция КТП Хв 402/160 кВА с заменой на КТП 10/0,4кВ 160 кВА</t>
  </si>
  <si>
    <t>Реконстуркция КТП Хв 402/160 кВА с заменой на КТП 10/0,4кВ 160 кВА</t>
  </si>
  <si>
    <t>Реконстуркция КТП Хв 402/160 кВА с заменой на КТП 10/0,4кВ 160 кВА</t>
  </si>
  <si>
    <t>Реконстуркция КТП Хв 402/160 кВА с заменой на КТП 10/0,4кВ 160 кВА</t>
  </si>
  <si>
    <t>КП Исх. №27 от 02.02.2024г "ВЭМ"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</si>
</sst>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1.88671875" customWidth="1"/>
    <col min="9" max="9" width="24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134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ССР!H61*1.2</f>
        <v>391.66161059766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391.66161059766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65.276930597659998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C30*I38</f>
        <v>454.32445247351598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0.79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358.91631745407801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ССР!D70+ССР!E70</f>
        <v>640.69601352222901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ССР!F70</f>
        <v>3312.8873389223399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(ССР!G66-ССР!G61)*1.2</f>
        <v>146.68157756192801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4100.2649300064904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683.37749000649296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4966.5458453465399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0.79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3923.57121782377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4282.4875352778499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43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>
      <c r="A26" s="2"/>
      <c r="B26" s="33"/>
      <c r="C26" s="33" t="s">
        <v>43</v>
      </c>
      <c r="D26" s="41">
        <v>480.52495701645</v>
      </c>
      <c r="E26" s="41">
        <v>16.879858954664002</v>
      </c>
      <c r="F26" s="41">
        <v>2680.3295622349001</v>
      </c>
      <c r="G26" s="41">
        <v>0</v>
      </c>
      <c r="H26" s="41">
        <v>3177.7343782060002</v>
      </c>
    </row>
    <row r="27" spans="1:8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53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54</v>
      </c>
      <c r="D42" s="41">
        <v>480.52495701645</v>
      </c>
      <c r="E42" s="41">
        <v>16.879858954664002</v>
      </c>
      <c r="F42" s="41">
        <v>2680.3295622349001</v>
      </c>
      <c r="G42" s="41">
        <v>0</v>
      </c>
      <c r="H42" s="41">
        <v>3177.7343782060002</v>
      </c>
    </row>
    <row r="43" spans="1:8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56</v>
      </c>
      <c r="C44" s="42" t="s">
        <v>57</v>
      </c>
      <c r="D44" s="41">
        <v>9.6104991403288995</v>
      </c>
      <c r="E44" s="41">
        <v>0.33759717909328002</v>
      </c>
      <c r="F44" s="41">
        <v>0</v>
      </c>
      <c r="G44" s="41">
        <v>0</v>
      </c>
      <c r="H44" s="41">
        <v>9.9480963194222003</v>
      </c>
    </row>
    <row r="45" spans="1:8">
      <c r="A45" s="2"/>
      <c r="B45" s="33"/>
      <c r="C45" s="33" t="s">
        <v>58</v>
      </c>
      <c r="D45" s="41">
        <v>9.6104991403288995</v>
      </c>
      <c r="E45" s="41">
        <v>0.33759717909328002</v>
      </c>
      <c r="F45" s="41">
        <v>0</v>
      </c>
      <c r="G45" s="41">
        <v>0</v>
      </c>
      <c r="H45" s="41">
        <v>9.9480963194222003</v>
      </c>
    </row>
    <row r="46" spans="1:8">
      <c r="A46" s="2"/>
      <c r="B46" s="33"/>
      <c r="C46" s="33" t="s">
        <v>59</v>
      </c>
      <c r="D46" s="41">
        <v>490.13545615677998</v>
      </c>
      <c r="E46" s="41">
        <v>17.217456133757</v>
      </c>
      <c r="F46" s="41">
        <v>2680.3295622349001</v>
      </c>
      <c r="G46" s="41">
        <v>0</v>
      </c>
      <c r="H46" s="41">
        <v>3187.6824745253998</v>
      </c>
    </row>
    <row r="47" spans="1:8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61</v>
      </c>
      <c r="C48" s="48" t="s">
        <v>42</v>
      </c>
      <c r="D48" s="41">
        <v>0</v>
      </c>
      <c r="E48" s="41">
        <v>0</v>
      </c>
      <c r="F48" s="41">
        <v>0</v>
      </c>
      <c r="G48" s="41">
        <v>80.853105917297995</v>
      </c>
      <c r="H48" s="41">
        <v>80.853105917297995</v>
      </c>
    </row>
    <row r="49" spans="1:8" ht="31.2">
      <c r="A49" s="2">
        <v>4</v>
      </c>
      <c r="B49" s="2" t="s">
        <v>62</v>
      </c>
      <c r="C49" s="48" t="s">
        <v>63</v>
      </c>
      <c r="D49" s="41">
        <v>10.635939398602</v>
      </c>
      <c r="E49" s="41">
        <v>0.37361879810253001</v>
      </c>
      <c r="F49" s="41">
        <v>0</v>
      </c>
      <c r="G49" s="41">
        <v>0</v>
      </c>
      <c r="H49" s="41">
        <v>11.009558196704999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11.009558196704999</v>
      </c>
      <c r="H50" s="41">
        <v>11.009558196704999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10.04935365045</v>
      </c>
      <c r="H51" s="41">
        <v>10.04935365045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7.2560479669370004</v>
      </c>
      <c r="H52" s="41">
        <v>7.2560479669370004</v>
      </c>
    </row>
    <row r="53" spans="1:8">
      <c r="A53" s="2"/>
      <c r="B53" s="33"/>
      <c r="C53" s="33" t="s">
        <v>68</v>
      </c>
      <c r="D53" s="41">
        <v>10.635939398602</v>
      </c>
      <c r="E53" s="41">
        <v>0.37361879810253001</v>
      </c>
      <c r="F53" s="41">
        <v>0</v>
      </c>
      <c r="G53" s="41">
        <v>109.16806573139</v>
      </c>
      <c r="H53" s="41">
        <v>120.17762392809</v>
      </c>
    </row>
    <row r="54" spans="1:8">
      <c r="A54" s="2"/>
      <c r="B54" s="33"/>
      <c r="C54" s="33" t="s">
        <v>69</v>
      </c>
      <c r="D54" s="41">
        <v>500.77139555538002</v>
      </c>
      <c r="E54" s="41">
        <v>17.59107493186</v>
      </c>
      <c r="F54" s="41">
        <v>2680.3295622349001</v>
      </c>
      <c r="G54" s="41">
        <v>109.16806573139</v>
      </c>
      <c r="H54" s="41">
        <v>3307.8600984535001</v>
      </c>
    </row>
    <row r="55" spans="1:8" ht="31.5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72</v>
      </c>
      <c r="D58" s="41">
        <v>500.77139555538002</v>
      </c>
      <c r="E58" s="41">
        <v>17.59107493186</v>
      </c>
      <c r="F58" s="41">
        <v>2680.3295622349001</v>
      </c>
      <c r="G58" s="41">
        <v>109.16806573139</v>
      </c>
      <c r="H58" s="41">
        <v>3307.8600984535001</v>
      </c>
    </row>
    <row r="59" spans="1:8" ht="157.5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326.38467549805</v>
      </c>
      <c r="H60" s="41">
        <v>326.38467549805</v>
      </c>
    </row>
    <row r="61" spans="1:8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326.38467549805</v>
      </c>
      <c r="H61" s="41">
        <v>326.38467549805</v>
      </c>
    </row>
    <row r="62" spans="1:8">
      <c r="A62" s="2"/>
      <c r="B62" s="33"/>
      <c r="C62" s="33" t="s">
        <v>77</v>
      </c>
      <c r="D62" s="41">
        <v>500.77139555538002</v>
      </c>
      <c r="E62" s="41">
        <v>17.59107493186</v>
      </c>
      <c r="F62" s="41">
        <v>2680.3295622349001</v>
      </c>
      <c r="G62" s="41">
        <v>435.55274122944002</v>
      </c>
      <c r="H62" s="41">
        <v>3634.2447739516001</v>
      </c>
    </row>
    <row r="63" spans="1:8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79</v>
      </c>
      <c r="C64" s="48" t="s">
        <v>80</v>
      </c>
      <c r="D64" s="41">
        <f>D62*3%</f>
        <v>15.023141866661399</v>
      </c>
      <c r="E64" s="41">
        <f>E62*3%</f>
        <v>0.52773224795579998</v>
      </c>
      <c r="F64" s="41">
        <f>F62*3%</f>
        <v>80.409886867047007</v>
      </c>
      <c r="G64" s="41">
        <f>G62*3%</f>
        <v>13.0665822368832</v>
      </c>
      <c r="H64" s="41">
        <f>SUM(D64:G64)</f>
        <v>109.027343218547</v>
      </c>
    </row>
    <row r="65" spans="1:8">
      <c r="A65" s="2"/>
      <c r="B65" s="33"/>
      <c r="C65" s="33" t="s">
        <v>81</v>
      </c>
      <c r="D65" s="41">
        <f>D64</f>
        <v>15.023141866661399</v>
      </c>
      <c r="E65" s="41">
        <f>E64</f>
        <v>0.52773224795579998</v>
      </c>
      <c r="F65" s="41">
        <f>F64</f>
        <v>80.409886867047007</v>
      </c>
      <c r="G65" s="41">
        <f>G64</f>
        <v>13.0665822368832</v>
      </c>
      <c r="H65" s="41">
        <f>SUM(D65:G65)</f>
        <v>109.027343218547</v>
      </c>
    </row>
    <row r="66" spans="1:8">
      <c r="A66" s="2"/>
      <c r="B66" s="33"/>
      <c r="C66" s="33" t="s">
        <v>82</v>
      </c>
      <c r="D66" s="41">
        <f>D65+D62</f>
        <v>515.794537422041</v>
      </c>
      <c r="E66" s="41">
        <f>E65+E62</f>
        <v>18.1188071798158</v>
      </c>
      <c r="F66" s="41">
        <f>F65+F62</f>
        <v>2760.73944910195</v>
      </c>
      <c r="G66" s="41">
        <f>G65+G62</f>
        <v>448.61932346632301</v>
      </c>
      <c r="H66" s="41">
        <f>SUM(D66:G66)</f>
        <v>3743.2721171701301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84</v>
      </c>
      <c r="C68" s="48" t="s">
        <v>85</v>
      </c>
      <c r="D68" s="41">
        <f>D66*20%</f>
        <v>103.158907484408</v>
      </c>
      <c r="E68" s="41">
        <f>E66*20%</f>
        <v>3.6237614359631598</v>
      </c>
      <c r="F68" s="41">
        <f>F66*20%</f>
        <v>552.14788982038897</v>
      </c>
      <c r="G68" s="41">
        <f>G66*20%</f>
        <v>89.723864693264701</v>
      </c>
      <c r="H68" s="41">
        <f>SUM(D68:G68)</f>
        <v>748.65442343402594</v>
      </c>
    </row>
    <row r="69" spans="1:8">
      <c r="A69" s="2"/>
      <c r="B69" s="33"/>
      <c r="C69" s="33" t="s">
        <v>86</v>
      </c>
      <c r="D69" s="41">
        <f>D68</f>
        <v>103.158907484408</v>
      </c>
      <c r="E69" s="41">
        <f>E68</f>
        <v>3.6237614359631598</v>
      </c>
      <c r="F69" s="41">
        <f>F68</f>
        <v>552.14788982038897</v>
      </c>
      <c r="G69" s="41">
        <f>G68</f>
        <v>89.723864693264701</v>
      </c>
      <c r="H69" s="41">
        <f>SUM(D69:G69)</f>
        <v>748.65442343402594</v>
      </c>
    </row>
    <row r="70" spans="1:8">
      <c r="A70" s="2"/>
      <c r="B70" s="33"/>
      <c r="C70" s="33" t="s">
        <v>87</v>
      </c>
      <c r="D70" s="41">
        <f>D69+D66</f>
        <v>618.95344490645004</v>
      </c>
      <c r="E70" s="41">
        <f>E69+E66</f>
        <v>21.742568615779</v>
      </c>
      <c r="F70" s="41">
        <f>F69+F66</f>
        <v>3312.8873389223399</v>
      </c>
      <c r="G70" s="41">
        <f>G69+G66</f>
        <v>538.34318815958795</v>
      </c>
      <c r="H70" s="41">
        <f>SUM(D70:G70)</f>
        <v>4491.9265406041504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95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101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103</v>
      </c>
      <c r="B1" s="10" t="s">
        <v>104</v>
      </c>
      <c r="C1" s="10" t="s">
        <v>105</v>
      </c>
      <c r="D1" s="10" t="s">
        <v>106</v>
      </c>
      <c r="E1" s="10" t="s">
        <v>107</v>
      </c>
      <c r="F1" s="10" t="s">
        <v>108</v>
      </c>
      <c r="G1" s="10" t="s">
        <v>109</v>
      </c>
      <c r="H1" s="10" t="s">
        <v>110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42</v>
      </c>
      <c r="B3" s="94"/>
      <c r="C3" s="11"/>
      <c r="D3" s="12">
        <v>2912.319</v>
      </c>
      <c r="E3" s="13"/>
      <c r="F3" s="13"/>
      <c r="G3" s="13"/>
      <c r="H3" s="14"/>
    </row>
    <row r="4" spans="1:8">
      <c r="A4" s="99" t="s">
        <v>111</v>
      </c>
      <c r="B4" s="15" t="s">
        <v>112</v>
      </c>
      <c r="C4" s="11"/>
      <c r="D4" s="12">
        <v>440.38900000000001</v>
      </c>
      <c r="E4" s="13"/>
      <c r="F4" s="13"/>
      <c r="G4" s="13"/>
      <c r="H4" s="14"/>
    </row>
    <row r="5" spans="1:8">
      <c r="A5" s="99"/>
      <c r="B5" s="15" t="s">
        <v>113</v>
      </c>
      <c r="C5" s="10"/>
      <c r="D5" s="12">
        <v>15.47</v>
      </c>
      <c r="E5" s="13"/>
      <c r="F5" s="13"/>
      <c r="G5" s="13"/>
      <c r="H5" s="16"/>
    </row>
    <row r="6" spans="1:8">
      <c r="A6" s="100"/>
      <c r="B6" s="15" t="s">
        <v>114</v>
      </c>
      <c r="C6" s="10"/>
      <c r="D6" s="12">
        <v>2456.46</v>
      </c>
      <c r="E6" s="13"/>
      <c r="F6" s="13"/>
      <c r="G6" s="13"/>
      <c r="H6" s="16"/>
    </row>
    <row r="7" spans="1:8">
      <c r="A7" s="100"/>
      <c r="B7" s="15" t="s">
        <v>115</v>
      </c>
      <c r="C7" s="10"/>
      <c r="D7" s="12">
        <v>0</v>
      </c>
      <c r="E7" s="13"/>
      <c r="F7" s="13"/>
      <c r="G7" s="13"/>
      <c r="H7" s="16"/>
    </row>
    <row r="8" spans="1:8">
      <c r="A8" s="95" t="s">
        <v>94</v>
      </c>
      <c r="B8" s="96"/>
      <c r="C8" s="99" t="s">
        <v>116</v>
      </c>
      <c r="D8" s="17">
        <v>2912.319</v>
      </c>
      <c r="E8" s="13">
        <v>1</v>
      </c>
      <c r="F8" s="13" t="s">
        <v>117</v>
      </c>
      <c r="G8" s="17">
        <v>2912.319</v>
      </c>
      <c r="H8" s="16"/>
    </row>
    <row r="9" spans="1:8">
      <c r="A9" s="101">
        <v>1</v>
      </c>
      <c r="B9" s="15" t="s">
        <v>112</v>
      </c>
      <c r="C9" s="99"/>
      <c r="D9" s="17">
        <v>440.38900000000001</v>
      </c>
      <c r="E9" s="13"/>
      <c r="F9" s="13"/>
      <c r="G9" s="13"/>
      <c r="H9" s="100" t="s">
        <v>118</v>
      </c>
    </row>
    <row r="10" spans="1:8">
      <c r="A10" s="99"/>
      <c r="B10" s="15" t="s">
        <v>113</v>
      </c>
      <c r="C10" s="99"/>
      <c r="D10" s="17">
        <v>15.47</v>
      </c>
      <c r="E10" s="13"/>
      <c r="F10" s="13"/>
      <c r="G10" s="13"/>
      <c r="H10" s="100"/>
    </row>
    <row r="11" spans="1:8">
      <c r="A11" s="99"/>
      <c r="B11" s="15" t="s">
        <v>114</v>
      </c>
      <c r="C11" s="99"/>
      <c r="D11" s="17">
        <v>2456.46</v>
      </c>
      <c r="E11" s="13"/>
      <c r="F11" s="13"/>
      <c r="G11" s="13"/>
      <c r="H11" s="100"/>
    </row>
    <row r="12" spans="1:8">
      <c r="A12" s="99"/>
      <c r="B12" s="15" t="s">
        <v>115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97</v>
      </c>
      <c r="B13" s="94"/>
      <c r="C13" s="10"/>
      <c r="D13" s="12">
        <v>74.099999999999994</v>
      </c>
      <c r="E13" s="13"/>
      <c r="F13" s="13"/>
      <c r="G13" s="13"/>
      <c r="H13" s="16"/>
    </row>
    <row r="14" spans="1:8">
      <c r="A14" s="99" t="s">
        <v>119</v>
      </c>
      <c r="B14" s="15" t="s">
        <v>112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113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114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115</v>
      </c>
      <c r="C17" s="10"/>
      <c r="D17" s="12">
        <v>74.099999999999994</v>
      </c>
      <c r="E17" s="13"/>
      <c r="F17" s="13"/>
      <c r="G17" s="13"/>
      <c r="H17" s="16"/>
    </row>
    <row r="18" spans="1:8">
      <c r="A18" s="95" t="s">
        <v>99</v>
      </c>
      <c r="B18" s="96"/>
      <c r="C18" s="99" t="s">
        <v>116</v>
      </c>
      <c r="D18" s="17">
        <v>74.099999999999994</v>
      </c>
      <c r="E18" s="13">
        <v>1</v>
      </c>
      <c r="F18" s="13" t="s">
        <v>117</v>
      </c>
      <c r="G18" s="17">
        <v>74.099999999999994</v>
      </c>
      <c r="H18" s="16"/>
    </row>
    <row r="19" spans="1:8">
      <c r="A19" s="101">
        <v>1</v>
      </c>
      <c r="B19" s="15" t="s">
        <v>112</v>
      </c>
      <c r="C19" s="99"/>
      <c r="D19" s="17">
        <v>0</v>
      </c>
      <c r="E19" s="13"/>
      <c r="F19" s="13"/>
      <c r="G19" s="13"/>
      <c r="H19" s="100" t="s">
        <v>118</v>
      </c>
    </row>
    <row r="20" spans="1:8">
      <c r="A20" s="99"/>
      <c r="B20" s="15" t="s">
        <v>113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114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115</v>
      </c>
      <c r="C22" s="99"/>
      <c r="D22" s="17">
        <v>74.099999999999994</v>
      </c>
      <c r="E22" s="13"/>
      <c r="F22" s="13"/>
      <c r="G22" s="13"/>
      <c r="H22" s="100"/>
    </row>
    <row r="23" spans="1:8" ht="24.6">
      <c r="A23" s="97" t="s">
        <v>101</v>
      </c>
      <c r="B23" s="94"/>
      <c r="C23" s="10"/>
      <c r="D23" s="12">
        <v>299.12400000000002</v>
      </c>
      <c r="E23" s="13"/>
      <c r="F23" s="13"/>
      <c r="G23" s="13"/>
      <c r="H23" s="16"/>
    </row>
    <row r="24" spans="1:8">
      <c r="A24" s="99" t="s">
        <v>120</v>
      </c>
      <c r="B24" s="15" t="s">
        <v>112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113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114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115</v>
      </c>
      <c r="C27" s="10"/>
      <c r="D27" s="12">
        <v>299.12400000000002</v>
      </c>
      <c r="E27" s="13"/>
      <c r="F27" s="13"/>
      <c r="G27" s="13"/>
      <c r="H27" s="16"/>
    </row>
    <row r="28" spans="1:8">
      <c r="A28" s="95" t="s">
        <v>101</v>
      </c>
      <c r="B28" s="96"/>
      <c r="C28" s="99" t="s">
        <v>116</v>
      </c>
      <c r="D28" s="17">
        <v>299.12400000000002</v>
      </c>
      <c r="E28" s="13">
        <v>1</v>
      </c>
      <c r="F28" s="13" t="s">
        <v>117</v>
      </c>
      <c r="G28" s="17">
        <v>299.12400000000002</v>
      </c>
      <c r="H28" s="16"/>
    </row>
    <row r="29" spans="1:8">
      <c r="A29" s="101">
        <v>1</v>
      </c>
      <c r="B29" s="15" t="s">
        <v>112</v>
      </c>
      <c r="C29" s="99"/>
      <c r="D29" s="17">
        <v>0</v>
      </c>
      <c r="E29" s="13"/>
      <c r="F29" s="13"/>
      <c r="G29" s="13"/>
      <c r="H29" s="100" t="s">
        <v>118</v>
      </c>
    </row>
    <row r="30" spans="1:8">
      <c r="A30" s="99"/>
      <c r="B30" s="15" t="s">
        <v>113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114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115</v>
      </c>
      <c r="C32" s="99"/>
      <c r="D32" s="17">
        <v>299.12400000000002</v>
      </c>
      <c r="E32" s="13"/>
      <c r="F32" s="13"/>
      <c r="G32" s="13"/>
      <c r="H32" s="100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8" t="s">
        <v>121</v>
      </c>
      <c r="B35" s="98"/>
      <c r="C35" s="98"/>
      <c r="D35" s="98"/>
      <c r="E35" s="98"/>
      <c r="F35" s="98"/>
      <c r="G35" s="98"/>
      <c r="H35" s="98"/>
    </row>
    <row r="36" spans="1:8">
      <c r="A36" s="98" t="s">
        <v>122</v>
      </c>
      <c r="B36" s="98"/>
      <c r="C36" s="98"/>
      <c r="D36" s="98"/>
      <c r="E36" s="98"/>
      <c r="F36" s="98"/>
      <c r="G36" s="98"/>
      <c r="H36" s="98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124</v>
      </c>
      <c r="B3" s="2" t="s">
        <v>125</v>
      </c>
      <c r="C3" s="2" t="s">
        <v>126</v>
      </c>
      <c r="D3" s="2" t="s">
        <v>127</v>
      </c>
      <c r="E3" s="2" t="s">
        <v>128</v>
      </c>
      <c r="F3" s="2" t="s">
        <v>129</v>
      </c>
      <c r="G3" s="2" t="s">
        <v>130</v>
      </c>
      <c r="H3" s="2" t="s">
        <v>131</v>
      </c>
    </row>
    <row r="4" spans="1:8" ht="39" customHeight="1">
      <c r="A4" s="3" t="s">
        <v>132</v>
      </c>
      <c r="B4" s="4" t="s">
        <v>117</v>
      </c>
      <c r="C4" s="5">
        <v>1</v>
      </c>
      <c r="D4" s="5">
        <v>2680.3251976948</v>
      </c>
      <c r="E4" s="4" t="s">
        <v>133</v>
      </c>
      <c r="F4" s="3" t="s">
        <v>132</v>
      </c>
      <c r="G4" s="5">
        <v>2680.3251976948</v>
      </c>
      <c r="H4" s="6" t="s">
        <v>139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915E00AA3D2043BBA51A156B0E9BAD1F_12</vt:lpwstr>
  </property>
  <property fmtid="{D5CDD505-2E9C-101B-9397-08002B2CF9AE}" pid="3" name="KSOProductBuildVer">
    <vt:lpwstr>1049-12.2.0.20795</vt:lpwstr>
  </property>
</Properties>
</file>